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https://lrcmb.sharepoint.com/sites/CONTRACTACI495/Documentos compartidos/LRC/Compres/Licitacions/2026/2 - INTRANET/2. Doc. Definitiva/"/>
    </mc:Choice>
  </mc:AlternateContent>
  <xr:revisionPtr revIDLastSave="6" documentId="8_{8DF6FC7A-66A4-4E95-85F0-4F66DDAC0A0E}" xr6:coauthVersionLast="47" xr6:coauthVersionMax="47" xr10:uidLastSave="{D62B236D-8808-4522-A8E6-04B9F21F2CD0}"/>
  <bookViews>
    <workbookView xWindow="-120" yWindow="-120" windowWidth="29040" windowHeight="15840" activeTab="1" xr2:uid="{00000000-000D-0000-FFFF-FFFF00000000}"/>
  </bookViews>
  <sheets>
    <sheet name="INSTRUCCIONS  COMPLIMENTACIÓ" sheetId="3" r:id="rId1"/>
    <sheet name="LOT ÚNIC" sheetId="1" r:id="rId2"/>
  </sheets>
  <definedNames>
    <definedName name="_xlnm.Print_Area" localSheetId="0">'INSTRUCCIONS  COMPLIMENTACIÓ'!$A$1:$L$21</definedName>
    <definedName name="_xlnm.Print_Area" localSheetId="1">'LOT ÚNIC'!$B$1:$J$33</definedName>
    <definedName name="_xlnm.Print_Titles" localSheetId="1">'LOT ÚNIC'!$15:$15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0" i="1" l="1"/>
  <c r="H27" i="1"/>
  <c r="J27" i="1" s="1"/>
  <c r="E27" i="1"/>
  <c r="F27" i="1" s="1"/>
  <c r="H29" i="1"/>
  <c r="J29" i="1" s="1"/>
  <c r="E29" i="1"/>
  <c r="F29" i="1" s="1"/>
  <c r="E21" i="1"/>
  <c r="F21" i="1" s="1"/>
  <c r="H21" i="1"/>
  <c r="J21" i="1" s="1"/>
  <c r="H25" i="1"/>
  <c r="H17" i="1"/>
  <c r="E17" i="1"/>
  <c r="H30" i="1" l="1"/>
  <c r="J30" i="1" s="1"/>
  <c r="J17" i="1"/>
  <c r="J25" i="1"/>
  <c r="E25" i="1"/>
  <c r="F25" i="1" s="1"/>
  <c r="F17" i="1"/>
  <c r="F30" i="1" l="1"/>
  <c r="I16" i="3"/>
  <c r="L16" i="3"/>
</calcChain>
</file>

<file path=xl/sharedStrings.xml><?xml version="1.0" encoding="utf-8"?>
<sst xmlns="http://schemas.openxmlformats.org/spreadsheetml/2006/main" count="75" uniqueCount="61">
  <si>
    <t>ANNEX DE COMPLIMENTACIÓ OBLIGATORIA D'OFERTA ECONÒMICA</t>
  </si>
  <si>
    <t>TITOL DE L'EXPEDIENT:</t>
  </si>
  <si>
    <t>NÚMERO D'EXPEDIENT:</t>
  </si>
  <si>
    <t>DENOMINACIÓ OFERTA (BASE o VARIANT)</t>
  </si>
  <si>
    <t>LICITADOR:</t>
  </si>
  <si>
    <t>DADES DEL SIGNANT:</t>
  </si>
  <si>
    <t>EMPRESA:</t>
  </si>
  <si>
    <t>NIF:</t>
  </si>
  <si>
    <t>NOM I COGNOMS:</t>
  </si>
  <si>
    <t>DOMICILI:</t>
  </si>
  <si>
    <t>DNI:</t>
  </si>
  <si>
    <t>DADES DEL LICITADOR</t>
  </si>
  <si>
    <t>LOCALITAT:</t>
  </si>
  <si>
    <t>CARREC:</t>
  </si>
  <si>
    <t>TELÈFON:</t>
  </si>
  <si>
    <t>FAX:</t>
  </si>
  <si>
    <t>SIGNAT I SEGELLAT:</t>
  </si>
  <si>
    <t>CORREU ELECTRÒNIC:</t>
  </si>
  <si>
    <t>DATA:</t>
  </si>
  <si>
    <t>Lots</t>
  </si>
  <si>
    <t>Artícle</t>
  </si>
  <si>
    <t xml:space="preserve">Denominació artícle </t>
  </si>
  <si>
    <t>Unidad de Mesura</t>
  </si>
  <si>
    <t>Quantitat</t>
  </si>
  <si>
    <t xml:space="preserve">Import màxim de licitació sense IVA </t>
  </si>
  <si>
    <t>Import màxim de licitació IVA inclòs</t>
  </si>
  <si>
    <t xml:space="preserve"> % IVA</t>
  </si>
  <si>
    <t>import ofertat IVA inclòs</t>
  </si>
  <si>
    <t>S'han d'emplenar les cel·les corresponents a les dades de l'expedient ( títol, nom i si és oferta base o variant), les dades personals del licitador i, amb la seva oferta, les caselles buides de totes les columnes amb capçalera en blanc i no modificar les ja emplenades (capçaleres en fons verd o ombreig).</t>
  </si>
  <si>
    <t>Preu ofertat sense IVA</t>
  </si>
  <si>
    <t>CIF:</t>
  </si>
  <si>
    <t>S'ha d'emplenar les dades de capçalera a cada fulla/lot, així com introduir el preu unitari a les cel.les ombrejades en color violeta clar.</t>
  </si>
  <si>
    <t>Projecte d'implantació</t>
  </si>
  <si>
    <t>Disseny gràfic</t>
  </si>
  <si>
    <t>Control d'accés i esquema de permisos</t>
  </si>
  <si>
    <t>Desenvolupament de les seccions del plec tècnic</t>
  </si>
  <si>
    <t>Fase II: Desplegament resta de centres LRC</t>
  </si>
  <si>
    <t>Fase III: Desplegament IMI</t>
  </si>
  <si>
    <t>Contractació del Portal del Professional per al Laboratori de Referència de Catalunya, S.A. (LRC) i Imatge Mèdica Intercentres, S.L. (IMI)</t>
  </si>
  <si>
    <t>Total durada del contracte (4 anys)</t>
  </si>
  <si>
    <t>Desplegament xarxa - contempla pla d'adopció/formació</t>
  </si>
  <si>
    <t>ANNEX 1 - OFERTA ECONÒMICA</t>
  </si>
  <si>
    <t>LICITADOR</t>
  </si>
  <si>
    <t>DADES DEL SIGNANT</t>
  </si>
  <si>
    <t>Preu unitari de licitació
(sense IVA)</t>
  </si>
  <si>
    <t>Import de licitació
(sense IVA)</t>
  </si>
  <si>
    <t>Import de licitació 
(IVA inclòs)</t>
  </si>
  <si>
    <t>CRITERIS ECONÒMICS (Fins a 45 punts)</t>
  </si>
  <si>
    <t>Manteniments correctius (fora de garantia) i evolutius menors corresponent a la plataforma SharePoint</t>
  </si>
  <si>
    <t>Suport basat en bossa d'hores a justificar (contempla l'abast descrit al plec: Intranet, Extranet i Gestor documental)</t>
  </si>
  <si>
    <t>S'ha pressupostat 48 quotes corresponents als mesos que contempla la vigència del contracte. Es pagarà d'acord a la factura que us faci arribar Azure.</t>
  </si>
  <si>
    <t xml:space="preserve">Manteniment Azure (subscripció dibi.cat i serveis Azure) - Partida econòmica per fer-hi front al pagament mensual d'acord a l'ús </t>
  </si>
  <si>
    <t>Introduir el preu unitari a la columna G a les cel·les ombrejades en color violeta clar, i les  dades de capçalera d'aquest full</t>
  </si>
  <si>
    <t>Denominació article principal</t>
  </si>
  <si>
    <t>Preu unitari oferta
(sense IVA)</t>
  </si>
  <si>
    <t>Import oferta
(sense IVA)</t>
  </si>
  <si>
    <t>Import oferta
(IVA inclòs)</t>
  </si>
  <si>
    <t>Fase I: Desplegament centre LRC Mas Blau</t>
  </si>
  <si>
    <t>Ampliar espai SharePoint (Partida econòmica per fer-hi front a les ampliacions requerides)</t>
  </si>
  <si>
    <t>S'ha pressupostat 4 ampliacions de 500 Gb/anuals (equival al cost de 5 TB durant la vigència del contracte). Es pagarà d'acord a les actualitzacions que es facin.</t>
  </si>
  <si>
    <t>LRC 2/2026-PO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</si>
</sst>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_-* #,##0.00\ _P_t_s_-;\-* #,##0.00\ _P_t_s_-;_-* &quot;-&quot;??\ _P_t_s_-;_-@_-"/>
    <numFmt numFmtId="165" formatCode="_-* #,##0\ _P_t_s_-;\-* #,##0\ _P_t_s_-;_-* &quot;-&quot;??\ _P_t_s_-;_-@_-"/>
    <numFmt numFmtId="166" formatCode="_-* #,##0.00\ [$€-C0A]_-;\-* #,##0.00\ [$€-C0A]_-;_-* &quot;-&quot;??\ [$€-C0A]_-;_-@_-"/>
    <numFmt numFmtId="167" formatCode="0.000000000"/>
    <numFmt numFmtId="168" formatCode="#,##0.00\ &quot;€&quot;"/>
  </numFmts>
  <fonts count="3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Times New Roman"/>
      <family val="1"/>
    </font>
    <font>
      <b/>
      <sz val="10"/>
      <name val="Arial"/>
      <family val="2"/>
    </font>
    <font>
      <b/>
      <sz val="14"/>
      <name val="Arial"/>
      <family val="2"/>
    </font>
    <font>
      <b/>
      <sz val="7"/>
      <name val="Times New Roman"/>
      <family val="1"/>
    </font>
    <font>
      <sz val="8"/>
      <name val="Arial"/>
      <family val="2"/>
    </font>
    <font>
      <b/>
      <sz val="1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22"/>
      <color indexed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8"/>
      <color rgb="FF6F44B6"/>
      <name val="Arial"/>
      <family val="2"/>
    </font>
    <font>
      <b/>
      <sz val="11"/>
      <name val="Bierstadt"/>
      <family val="2"/>
    </font>
    <font>
      <sz val="11"/>
      <name val="Bierstadt"/>
      <family val="2"/>
    </font>
    <font>
      <b/>
      <sz val="12"/>
      <name val="Bierstadt"/>
      <family val="2"/>
    </font>
    <font>
      <b/>
      <i/>
      <sz val="11"/>
      <name val="Bierstadt"/>
      <family val="2"/>
    </font>
    <font>
      <sz val="15"/>
      <name val="Bierstadt"/>
      <family val="2"/>
    </font>
    <font>
      <b/>
      <sz val="24"/>
      <color rgb="FF7030A0"/>
      <name val="Bierstadt"/>
      <family val="2"/>
    </font>
    <font>
      <b/>
      <sz val="14"/>
      <color rgb="FF7030A0"/>
      <name val="Bierstadt"/>
      <family val="2"/>
    </font>
    <font>
      <sz val="14"/>
      <color rgb="FF7030A0"/>
      <name val="Bierstadt"/>
      <family val="2"/>
    </font>
    <font>
      <b/>
      <sz val="16"/>
      <color rgb="FF7030A0"/>
      <name val="Bierstadt"/>
      <family val="2"/>
    </font>
    <font>
      <sz val="9"/>
      <color theme="0"/>
      <name val="Bierstadt"/>
      <family val="2"/>
    </font>
    <font>
      <b/>
      <sz val="10"/>
      <color theme="0"/>
      <name val="Bierstadt"/>
      <family val="2"/>
    </font>
    <font>
      <b/>
      <sz val="11"/>
      <color theme="0"/>
      <name val="Bierstadt"/>
      <family val="2"/>
    </font>
    <font>
      <b/>
      <sz val="12"/>
      <color theme="0"/>
      <name val="Bierstadt"/>
      <family val="2"/>
    </font>
    <font>
      <b/>
      <sz val="12"/>
      <color rgb="FF7030A0"/>
      <name val="Bierstadt"/>
      <family val="2"/>
    </font>
    <font>
      <sz val="12"/>
      <name val="Bierstadt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B96DB"/>
        <bgColor indexed="64"/>
      </patternFill>
    </fill>
    <fill>
      <patternFill patternType="solid">
        <fgColor rgb="FFD6D1F2"/>
        <bgColor indexed="64"/>
      </patternFill>
    </fill>
    <fill>
      <patternFill patternType="solid">
        <fgColor rgb="FFD6D1F2"/>
        <bgColor rgb="FF000000"/>
      </patternFill>
    </fill>
    <fill>
      <patternFill patternType="solid">
        <fgColor rgb="FF6F44B6"/>
        <bgColor rgb="FF000000"/>
      </patternFill>
    </fill>
    <fill>
      <patternFill patternType="solid">
        <fgColor rgb="FF6F44B6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164" fontId="3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7" fillId="0" borderId="0"/>
    <xf numFmtId="44" fontId="17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129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165" fontId="4" fillId="0" borderId="0" xfId="1" applyNumberFormat="1" applyFont="1"/>
    <xf numFmtId="4" fontId="5" fillId="0" borderId="0" xfId="0" applyNumberFormat="1" applyFont="1"/>
    <xf numFmtId="0" fontId="6" fillId="0" borderId="0" xfId="0" applyFont="1" applyAlignment="1">
      <alignment wrapText="1"/>
    </xf>
    <xf numFmtId="0" fontId="7" fillId="0" borderId="0" xfId="0" applyFont="1"/>
    <xf numFmtId="0" fontId="5" fillId="0" borderId="1" xfId="0" applyFont="1" applyBorder="1"/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5" fillId="0" borderId="4" xfId="0" applyFont="1" applyBorder="1"/>
    <xf numFmtId="0" fontId="5" fillId="0" borderId="5" xfId="0" applyFont="1" applyBorder="1" applyAlignment="1">
      <alignment wrapText="1"/>
    </xf>
    <xf numFmtId="3" fontId="5" fillId="0" borderId="0" xfId="0" applyNumberFormat="1" applyFont="1" applyAlignment="1">
      <alignment horizontal="center" wrapText="1"/>
    </xf>
    <xf numFmtId="0" fontId="8" fillId="0" borderId="0" xfId="0" applyFont="1"/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Continuous" wrapText="1"/>
    </xf>
    <xf numFmtId="0" fontId="8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5" fillId="0" borderId="0" xfId="0" applyFont="1" applyAlignment="1">
      <alignment vertical="center" wrapText="1"/>
    </xf>
    <xf numFmtId="4" fontId="5" fillId="0" borderId="0" xfId="0" applyNumberFormat="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/>
    <xf numFmtId="3" fontId="5" fillId="0" borderId="0" xfId="1" applyNumberFormat="1" applyFont="1" applyBorder="1" applyAlignment="1">
      <alignment horizontal="right" wrapText="1"/>
    </xf>
    <xf numFmtId="0" fontId="13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11" xfId="0" applyFont="1" applyBorder="1" applyAlignment="1">
      <alignment horizontal="center" vertical="center" wrapText="1"/>
    </xf>
    <xf numFmtId="165" fontId="14" fillId="0" borderId="11" xfId="1" applyNumberFormat="1" applyFont="1" applyFill="1" applyBorder="1" applyAlignment="1">
      <alignment horizontal="center" vertical="center"/>
    </xf>
    <xf numFmtId="4" fontId="14" fillId="0" borderId="12" xfId="0" applyNumberFormat="1" applyFont="1" applyBorder="1" applyAlignment="1" applyProtection="1">
      <alignment horizontal="right" vertical="center"/>
      <protection locked="0"/>
    </xf>
    <xf numFmtId="0" fontId="15" fillId="0" borderId="0" xfId="0" applyFont="1" applyAlignment="1">
      <alignment wrapText="1"/>
    </xf>
    <xf numFmtId="0" fontId="6" fillId="0" borderId="14" xfId="0" applyFont="1" applyBorder="1" applyAlignment="1">
      <alignment horizontal="centerContinuous" wrapText="1"/>
    </xf>
    <xf numFmtId="10" fontId="14" fillId="0" borderId="12" xfId="0" applyNumberFormat="1" applyFont="1" applyBorder="1" applyAlignment="1" applyProtection="1">
      <alignment horizontal="right" vertical="center"/>
      <protection locked="0"/>
    </xf>
    <xf numFmtId="4" fontId="14" fillId="0" borderId="11" xfId="0" applyNumberFormat="1" applyFont="1" applyBorder="1" applyAlignment="1">
      <alignment horizontal="center" vertical="center" wrapText="1"/>
    </xf>
    <xf numFmtId="3" fontId="14" fillId="0" borderId="5" xfId="0" applyNumberFormat="1" applyFont="1" applyBorder="1" applyAlignment="1">
      <alignment horizontal="center" wrapText="1"/>
    </xf>
    <xf numFmtId="3" fontId="14" fillId="0" borderId="3" xfId="0" applyNumberFormat="1" applyFont="1" applyBorder="1" applyAlignment="1">
      <alignment horizontal="center" wrapText="1"/>
    </xf>
    <xf numFmtId="0" fontId="14" fillId="0" borderId="3" xfId="0" applyFont="1" applyBorder="1" applyAlignment="1">
      <alignment vertical="center" wrapText="1"/>
    </xf>
    <xf numFmtId="4" fontId="14" fillId="0" borderId="3" xfId="0" applyNumberFormat="1" applyFont="1" applyBorder="1" applyAlignment="1">
      <alignment vertical="center" wrapText="1"/>
    </xf>
    <xf numFmtId="0" fontId="14" fillId="0" borderId="3" xfId="0" applyFont="1" applyBorder="1" applyAlignment="1">
      <alignment horizontal="center" vertical="center" wrapText="1"/>
    </xf>
    <xf numFmtId="3" fontId="14" fillId="0" borderId="3" xfId="1" applyNumberFormat="1" applyFont="1" applyBorder="1" applyAlignment="1">
      <alignment horizontal="right" wrapText="1"/>
    </xf>
    <xf numFmtId="0" fontId="14" fillId="0" borderId="3" xfId="0" applyFont="1" applyBorder="1"/>
    <xf numFmtId="4" fontId="14" fillId="0" borderId="3" xfId="0" applyNumberFormat="1" applyFont="1" applyBorder="1"/>
    <xf numFmtId="0" fontId="15" fillId="0" borderId="0" xfId="0" applyFont="1" applyAlignment="1">
      <alignment horizontal="center" wrapText="1"/>
    </xf>
    <xf numFmtId="0" fontId="3" fillId="0" borderId="4" xfId="0" applyFont="1" applyBorder="1"/>
    <xf numFmtId="0" fontId="3" fillId="0" borderId="0" xfId="0" applyFont="1"/>
    <xf numFmtId="0" fontId="3" fillId="0" borderId="5" xfId="0" applyFont="1" applyBorder="1"/>
    <xf numFmtId="0" fontId="3" fillId="0" borderId="3" xfId="0" applyFont="1" applyBorder="1"/>
    <xf numFmtId="0" fontId="6" fillId="0" borderId="13" xfId="0" applyFont="1" applyBorder="1" applyAlignment="1">
      <alignment horizontal="centerContinuous" wrapText="1"/>
    </xf>
    <xf numFmtId="0" fontId="18" fillId="0" borderId="0" xfId="0" applyFont="1" applyAlignment="1">
      <alignment horizontal="left"/>
    </xf>
    <xf numFmtId="0" fontId="14" fillId="3" borderId="7" xfId="0" applyFont="1" applyFill="1" applyBorder="1" applyAlignment="1">
      <alignment horizontal="center" wrapText="1"/>
    </xf>
    <xf numFmtId="0" fontId="14" fillId="3" borderId="8" xfId="0" applyFont="1" applyFill="1" applyBorder="1" applyAlignment="1">
      <alignment horizontal="center" wrapText="1"/>
    </xf>
    <xf numFmtId="3" fontId="14" fillId="3" borderId="8" xfId="0" applyNumberFormat="1" applyFont="1" applyFill="1" applyBorder="1" applyAlignment="1">
      <alignment horizontal="center" wrapText="1"/>
    </xf>
    <xf numFmtId="3" fontId="14" fillId="3" borderId="9" xfId="0" applyNumberFormat="1" applyFont="1" applyFill="1" applyBorder="1" applyAlignment="1">
      <alignment horizontal="center" wrapText="1"/>
    </xf>
    <xf numFmtId="3" fontId="14" fillId="3" borderId="15" xfId="0" applyNumberFormat="1" applyFont="1" applyFill="1" applyBorder="1" applyAlignment="1">
      <alignment horizontal="center" wrapText="1"/>
    </xf>
    <xf numFmtId="4" fontId="14" fillId="4" borderId="11" xfId="0" applyNumberFormat="1" applyFont="1" applyFill="1" applyBorder="1" applyAlignment="1" applyProtection="1">
      <alignment horizontal="right" vertical="center"/>
      <protection locked="0"/>
    </xf>
    <xf numFmtId="44" fontId="20" fillId="2" borderId="11" xfId="2" applyFont="1" applyFill="1" applyBorder="1" applyAlignment="1" applyProtection="1">
      <alignment horizontal="center" vertical="center" wrapText="1"/>
    </xf>
    <xf numFmtId="168" fontId="20" fillId="2" borderId="11" xfId="2" applyNumberFormat="1" applyFont="1" applyFill="1" applyBorder="1" applyAlignment="1" applyProtection="1">
      <alignment horizontal="right" vertical="center" wrapText="1"/>
    </xf>
    <xf numFmtId="44" fontId="20" fillId="0" borderId="11" xfId="2" applyFont="1" applyFill="1" applyBorder="1" applyAlignment="1" applyProtection="1">
      <alignment horizontal="center" vertical="center" wrapText="1"/>
    </xf>
    <xf numFmtId="165" fontId="20" fillId="0" borderId="0" xfId="1" applyNumberFormat="1" applyFont="1" applyAlignment="1" applyProtection="1">
      <alignment vertical="center"/>
    </xf>
    <xf numFmtId="165" fontId="20" fillId="0" borderId="0" xfId="1" applyNumberFormat="1" applyFont="1" applyFill="1" applyBorder="1" applyAlignment="1" applyProtection="1">
      <alignment vertical="center"/>
    </xf>
    <xf numFmtId="165" fontId="19" fillId="0" borderId="0" xfId="1" applyNumberFormat="1" applyFont="1" applyAlignment="1" applyProtection="1">
      <alignment vertical="center"/>
    </xf>
    <xf numFmtId="0" fontId="20" fillId="5" borderId="20" xfId="0" applyFont="1" applyFill="1" applyBorder="1" applyAlignment="1" applyProtection="1">
      <alignment vertical="center"/>
      <protection locked="0"/>
    </xf>
    <xf numFmtId="0" fontId="20" fillId="5" borderId="22" xfId="0" applyFont="1" applyFill="1" applyBorder="1" applyAlignment="1" applyProtection="1">
      <alignment vertical="center"/>
      <protection locked="0"/>
    </xf>
    <xf numFmtId="0" fontId="20" fillId="5" borderId="21" xfId="0" applyFont="1" applyFill="1" applyBorder="1" applyAlignment="1" applyProtection="1">
      <alignment vertical="center"/>
      <protection locked="0"/>
    </xf>
    <xf numFmtId="44" fontId="31" fillId="7" borderId="11" xfId="2" applyFont="1" applyFill="1" applyBorder="1" applyAlignment="1" applyProtection="1">
      <alignment horizontal="center" vertical="center" wrapText="1"/>
    </xf>
    <xf numFmtId="168" fontId="31" fillId="7" borderId="11" xfId="2" applyNumberFormat="1" applyFont="1" applyFill="1" applyBorder="1" applyAlignment="1" applyProtection="1">
      <alignment horizontal="right" vertical="center" wrapText="1"/>
    </xf>
    <xf numFmtId="0" fontId="14" fillId="3" borderId="9" xfId="0" applyFont="1" applyFill="1" applyBorder="1" applyAlignment="1">
      <alignment horizontal="center" wrapText="1"/>
    </xf>
    <xf numFmtId="0" fontId="14" fillId="3" borderId="16" xfId="0" applyFont="1" applyFill="1" applyBorder="1" applyAlignment="1">
      <alignment horizontal="center" wrapText="1"/>
    </xf>
    <xf numFmtId="0" fontId="14" fillId="3" borderId="17" xfId="0" applyFont="1" applyFill="1" applyBorder="1" applyAlignment="1">
      <alignment horizontal="center" wrapText="1"/>
    </xf>
    <xf numFmtId="0" fontId="13" fillId="0" borderId="12" xfId="0" applyFont="1" applyBorder="1" applyAlignment="1">
      <alignment horizontal="center" wrapText="1"/>
    </xf>
    <xf numFmtId="0" fontId="13" fillId="0" borderId="18" xfId="0" applyFont="1" applyBorder="1" applyAlignment="1">
      <alignment horizontal="center" wrapText="1"/>
    </xf>
    <xf numFmtId="0" fontId="13" fillId="0" borderId="19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wrapText="1"/>
    </xf>
    <xf numFmtId="44" fontId="20" fillId="2" borderId="11" xfId="2" applyFont="1" applyFill="1" applyBorder="1" applyAlignment="1" applyProtection="1">
      <alignment horizontal="center" vertical="center" wrapText="1"/>
    </xf>
    <xf numFmtId="0" fontId="20" fillId="5" borderId="26" xfId="0" applyFont="1" applyFill="1" applyBorder="1" applyAlignment="1" applyProtection="1">
      <alignment horizontal="center" vertical="center"/>
      <protection locked="0"/>
    </xf>
    <xf numFmtId="0" fontId="20" fillId="5" borderId="0" xfId="0" applyFont="1" applyFill="1" applyAlignment="1" applyProtection="1">
      <alignment horizontal="center" vertical="center"/>
      <protection locked="0"/>
    </xf>
    <xf numFmtId="0" fontId="20" fillId="5" borderId="27" xfId="0" applyFont="1" applyFill="1" applyBorder="1" applyAlignment="1" applyProtection="1">
      <alignment horizontal="center" vertical="center"/>
      <protection locked="0"/>
    </xf>
    <xf numFmtId="0" fontId="20" fillId="5" borderId="28" xfId="0" applyFont="1" applyFill="1" applyBorder="1" applyAlignment="1" applyProtection="1">
      <alignment horizontal="center" vertical="center"/>
      <protection locked="0"/>
    </xf>
    <xf numFmtId="0" fontId="20" fillId="5" borderId="29" xfId="0" applyFont="1" applyFill="1" applyBorder="1" applyAlignment="1" applyProtection="1">
      <alignment horizontal="center" vertical="center"/>
      <protection locked="0"/>
    </xf>
    <xf numFmtId="0" fontId="20" fillId="5" borderId="30" xfId="0" applyFont="1" applyFill="1" applyBorder="1" applyAlignment="1" applyProtection="1">
      <alignment horizontal="center" vertical="center"/>
      <protection locked="0"/>
    </xf>
    <xf numFmtId="0" fontId="20" fillId="5" borderId="23" xfId="0" applyFont="1" applyFill="1" applyBorder="1" applyAlignment="1" applyProtection="1">
      <alignment horizontal="center" vertical="center"/>
      <protection locked="0"/>
    </xf>
    <xf numFmtId="0" fontId="20" fillId="5" borderId="24" xfId="0" applyFont="1" applyFill="1" applyBorder="1" applyAlignment="1" applyProtection="1">
      <alignment horizontal="center" vertical="center"/>
      <protection locked="0"/>
    </xf>
    <xf numFmtId="0" fontId="20" fillId="5" borderId="25" xfId="0" applyFont="1" applyFill="1" applyBorder="1" applyAlignment="1" applyProtection="1">
      <alignment horizontal="center" vertical="center"/>
      <protection locked="0"/>
    </xf>
    <xf numFmtId="44" fontId="20" fillId="0" borderId="11" xfId="2" applyFont="1" applyFill="1" applyBorder="1" applyAlignment="1" applyProtection="1">
      <alignment horizontal="center" vertical="center" wrapText="1"/>
    </xf>
    <xf numFmtId="0" fontId="25" fillId="2" borderId="0" xfId="0" applyFont="1" applyFill="1" applyAlignment="1" applyProtection="1">
      <alignment horizontal="right" vertical="center"/>
    </xf>
    <xf numFmtId="0" fontId="24" fillId="2" borderId="0" xfId="0" applyFont="1" applyFill="1" applyAlignment="1" applyProtection="1">
      <alignment horizontal="left" vertical="center"/>
    </xf>
    <xf numFmtId="0" fontId="19" fillId="0" borderId="0" xfId="0" applyFont="1" applyAlignment="1" applyProtection="1">
      <alignment vertical="center" wrapText="1"/>
    </xf>
    <xf numFmtId="0" fontId="20" fillId="0" borderId="0" xfId="0" applyFont="1" applyAlignment="1" applyProtection="1">
      <alignment vertical="center"/>
    </xf>
    <xf numFmtId="0" fontId="26" fillId="2" borderId="0" xfId="0" applyFont="1" applyFill="1" applyAlignment="1" applyProtection="1">
      <alignment horizontal="right" vertical="center" indent="1"/>
    </xf>
    <xf numFmtId="0" fontId="27" fillId="2" borderId="0" xfId="0" applyFont="1" applyFill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27" fillId="2" borderId="0" xfId="0" applyFont="1" applyFill="1" applyAlignment="1" applyProtection="1">
      <alignment vertical="center"/>
    </xf>
    <xf numFmtId="0" fontId="31" fillId="6" borderId="20" xfId="0" applyFont="1" applyFill="1" applyBorder="1" applyAlignment="1" applyProtection="1">
      <alignment horizontal="left" vertical="center"/>
    </xf>
    <xf numFmtId="0" fontId="29" fillId="6" borderId="22" xfId="0" applyFont="1" applyFill="1" applyBorder="1" applyAlignment="1" applyProtection="1">
      <alignment horizontal="right" vertical="center" indent="1"/>
    </xf>
    <xf numFmtId="0" fontId="28" fillId="6" borderId="21" xfId="0" applyFont="1" applyFill="1" applyBorder="1" applyAlignment="1" applyProtection="1">
      <alignment vertical="center"/>
    </xf>
    <xf numFmtId="0" fontId="29" fillId="6" borderId="21" xfId="0" applyFont="1" applyFill="1" applyBorder="1" applyAlignment="1" applyProtection="1">
      <alignment horizontal="right" vertical="center" indent="1"/>
    </xf>
    <xf numFmtId="0" fontId="32" fillId="2" borderId="0" xfId="0" applyFont="1" applyFill="1" applyAlignment="1" applyProtection="1">
      <alignment horizontal="right" vertical="center"/>
    </xf>
    <xf numFmtId="0" fontId="21" fillId="0" borderId="12" xfId="0" applyFont="1" applyBorder="1" applyAlignment="1" applyProtection="1">
      <alignment horizontal="left" vertical="center"/>
    </xf>
    <xf numFmtId="0" fontId="21" fillId="0" borderId="18" xfId="0" applyFont="1" applyBorder="1" applyAlignment="1" applyProtection="1">
      <alignment horizontal="left" vertical="center"/>
    </xf>
    <xf numFmtId="0" fontId="21" fillId="0" borderId="19" xfId="0" applyFont="1" applyBorder="1" applyAlignment="1" applyProtection="1">
      <alignment horizontal="left" vertical="center"/>
    </xf>
    <xf numFmtId="0" fontId="33" fillId="0" borderId="0" xfId="0" applyFont="1" applyAlignment="1" applyProtection="1">
      <alignment vertical="center"/>
    </xf>
    <xf numFmtId="0" fontId="30" fillId="7" borderId="11" xfId="0" applyFont="1" applyFill="1" applyBorder="1" applyAlignment="1" applyProtection="1">
      <alignment horizontal="left" vertical="center" wrapText="1"/>
    </xf>
    <xf numFmtId="0" fontId="30" fillId="7" borderId="11" xfId="0" applyFont="1" applyFill="1" applyBorder="1" applyAlignment="1" applyProtection="1">
      <alignment horizontal="center" vertical="center" wrapText="1"/>
    </xf>
    <xf numFmtId="3" fontId="30" fillId="7" borderId="11" xfId="0" applyNumberFormat="1" applyFont="1" applyFill="1" applyBorder="1" applyAlignment="1" applyProtection="1">
      <alignment horizontal="center" vertical="center" wrapText="1"/>
    </xf>
    <xf numFmtId="0" fontId="19" fillId="0" borderId="0" xfId="0" applyFont="1" applyAlignment="1" applyProtection="1">
      <alignment vertical="center"/>
    </xf>
    <xf numFmtId="0" fontId="19" fillId="4" borderId="11" xfId="0" applyFont="1" applyFill="1" applyBorder="1" applyAlignment="1" applyProtection="1">
      <alignment horizontal="left" vertical="center" wrapText="1"/>
    </xf>
    <xf numFmtId="0" fontId="20" fillId="0" borderId="11" xfId="0" applyFont="1" applyBorder="1" applyAlignment="1" applyProtection="1">
      <alignment horizontal="left" vertical="center" wrapText="1"/>
    </xf>
    <xf numFmtId="0" fontId="20" fillId="0" borderId="11" xfId="0" applyFont="1" applyBorder="1" applyAlignment="1" applyProtection="1">
      <alignment horizontal="center" vertical="center" wrapText="1"/>
    </xf>
    <xf numFmtId="168" fontId="20" fillId="2" borderId="11" xfId="2" applyNumberFormat="1" applyFont="1" applyFill="1" applyBorder="1" applyAlignment="1" applyProtection="1">
      <alignment horizontal="right" vertical="center" wrapText="1"/>
    </xf>
    <xf numFmtId="10" fontId="20" fillId="2" borderId="11" xfId="0" applyNumberFormat="1" applyFont="1" applyFill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 wrapText="1"/>
    </xf>
    <xf numFmtId="10" fontId="20" fillId="2" borderId="11" xfId="0" applyNumberFormat="1" applyFont="1" applyFill="1" applyBorder="1" applyAlignment="1" applyProtection="1">
      <alignment horizontal="center" vertical="center"/>
    </xf>
    <xf numFmtId="166" fontId="20" fillId="0" borderId="0" xfId="0" applyNumberFormat="1" applyFont="1" applyAlignment="1" applyProtection="1">
      <alignment vertical="center"/>
    </xf>
    <xf numFmtId="0" fontId="31" fillId="7" borderId="12" xfId="0" applyFont="1" applyFill="1" applyBorder="1" applyAlignment="1" applyProtection="1">
      <alignment horizontal="center" vertical="center" wrapText="1"/>
    </xf>
    <xf numFmtId="0" fontId="31" fillId="7" borderId="18" xfId="0" applyFont="1" applyFill="1" applyBorder="1" applyAlignment="1" applyProtection="1">
      <alignment horizontal="center" vertical="center" wrapText="1"/>
    </xf>
    <xf numFmtId="0" fontId="31" fillId="7" borderId="19" xfId="0" applyFont="1" applyFill="1" applyBorder="1" applyAlignment="1" applyProtection="1">
      <alignment horizontal="center" vertical="center" wrapText="1"/>
    </xf>
    <xf numFmtId="10" fontId="31" fillId="7" borderId="11" xfId="0" applyNumberFormat="1" applyFont="1" applyFill="1" applyBorder="1" applyAlignment="1" applyProtection="1">
      <alignment horizontal="center" vertical="center"/>
    </xf>
    <xf numFmtId="0" fontId="20" fillId="0" borderId="0" xfId="0" applyFont="1" applyAlignment="1" applyProtection="1">
      <alignment horizontal="center" vertical="center"/>
    </xf>
    <xf numFmtId="0" fontId="22" fillId="4" borderId="0" xfId="0" applyFont="1" applyFill="1" applyAlignment="1" applyProtection="1">
      <alignment horizontal="center" vertical="center"/>
    </xf>
    <xf numFmtId="0" fontId="22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center" vertical="center"/>
    </xf>
    <xf numFmtId="168" fontId="19" fillId="0" borderId="0" xfId="0" applyNumberFormat="1" applyFont="1" applyAlignment="1" applyProtection="1">
      <alignment horizontal="center" vertical="center"/>
    </xf>
    <xf numFmtId="166" fontId="19" fillId="0" borderId="0" xfId="0" applyNumberFormat="1" applyFont="1" applyAlignment="1" applyProtection="1">
      <alignment vertical="center"/>
    </xf>
    <xf numFmtId="44" fontId="19" fillId="0" borderId="0" xfId="0" applyNumberFormat="1" applyFont="1" applyAlignment="1" applyProtection="1">
      <alignment vertical="center"/>
    </xf>
    <xf numFmtId="167" fontId="19" fillId="0" borderId="0" xfId="0" applyNumberFormat="1" applyFont="1" applyAlignment="1" applyProtection="1">
      <alignment vertical="center"/>
    </xf>
    <xf numFmtId="168" fontId="19" fillId="4" borderId="11" xfId="2" applyNumberFormat="1" applyFont="1" applyFill="1" applyBorder="1" applyAlignment="1" applyProtection="1">
      <alignment horizontal="right" vertical="center" wrapText="1"/>
      <protection locked="0"/>
    </xf>
    <xf numFmtId="168" fontId="19" fillId="4" borderId="11" xfId="2" applyNumberFormat="1" applyFont="1" applyFill="1" applyBorder="1" applyAlignment="1" applyProtection="1">
      <alignment horizontal="right" vertical="center" wrapText="1"/>
      <protection locked="0"/>
    </xf>
  </cellXfs>
  <cellStyles count="16">
    <cellStyle name="Millares" xfId="1" builtinId="3"/>
    <cellStyle name="Moneda" xfId="2" builtinId="4"/>
    <cellStyle name="Moneda 2" xfId="4" xr:uid="{00000000-0005-0000-0000-000002000000}"/>
    <cellStyle name="Moneda 2 2" xfId="11" xr:uid="{D2BCBCEE-BC57-4C9B-AC60-B9EF01ACD3C8}"/>
    <cellStyle name="Moneda 3" xfId="9" xr:uid="{BB89F272-86D6-4D39-A3B9-E3686F9F5C02}"/>
    <cellStyle name="Moneda 4" xfId="7" xr:uid="{84338E25-D339-44C5-B065-734D9ED48378}"/>
    <cellStyle name="Normal" xfId="0" builtinId="0"/>
    <cellStyle name="Normal 2" xfId="3" xr:uid="{00000000-0005-0000-0000-000004000000}"/>
    <cellStyle name="Normal 2 2" xfId="10" xr:uid="{0C0FA805-9022-483C-9BA6-6C6869F4F47F}"/>
    <cellStyle name="Normal 3" xfId="13" xr:uid="{52F40848-7DFA-4BB5-A420-845B87114D53}"/>
    <cellStyle name="Normal 4" xfId="14" xr:uid="{75F218F3-6ED1-40D0-B803-2A2EC96E8529}"/>
    <cellStyle name="Normal 5" xfId="8" xr:uid="{C1F9963E-0296-43F2-97CA-512D59274AC0}"/>
    <cellStyle name="Normal 6" xfId="6" xr:uid="{DD8F50D7-9452-4C2C-9CC9-48344432FB6B}"/>
    <cellStyle name="Porcentaje 2" xfId="5" xr:uid="{00000000-0005-0000-0000-000006000000}"/>
    <cellStyle name="Porcentaje 2 2" xfId="12" xr:uid="{2C326D23-CD61-4D7A-80AE-CF403A4D4CD6}"/>
    <cellStyle name="Porcentaje 3" xfId="15" xr:uid="{A4C87409-1763-49A9-A8CE-6D415FAC6D59}"/>
  </cellStyles>
  <dxfs count="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ill>
        <patternFill>
          <bgColor indexed="42"/>
        </patternFill>
      </fill>
    </dxf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6F44B6"/>
      <color rgb="FFD6D1F2"/>
      <color rgb="FFAB96DB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469900</xdr:colOff>
      <xdr:row>11</xdr:row>
      <xdr:rowOff>38098</xdr:rowOff>
    </xdr:from>
    <xdr:to>
      <xdr:col>2</xdr:col>
      <xdr:colOff>2032000</xdr:colOff>
      <xdr:row>18</xdr:row>
      <xdr:rowOff>139699</xdr:rowOff>
    </xdr:to>
    <xdr:sp macro="" textlink="">
      <xdr:nvSpPr>
        <xdr:cNvPr id="3184" name="Line 7">
          <a:extLst>
            <a:ext uri="{FF2B5EF4-FFF2-40B4-BE49-F238E27FC236}">
              <a16:creationId xmlns:a16="http://schemas.microsoft.com/office/drawing/2014/main" id="{00000000-0008-0000-0000-0000700C0000}"/>
            </a:ext>
          </a:extLst>
        </xdr:cNvPr>
        <xdr:cNvSpPr>
          <a:spLocks noChangeShapeType="1"/>
        </xdr:cNvSpPr>
      </xdr:nvSpPr>
      <xdr:spPr bwMode="auto">
        <a:xfrm flipH="1" flipV="1">
          <a:off x="1206500" y="2184398"/>
          <a:ext cx="1562100" cy="273050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2041524</xdr:colOff>
      <xdr:row>15</xdr:row>
      <xdr:rowOff>228600</xdr:rowOff>
    </xdr:from>
    <xdr:to>
      <xdr:col>9</xdr:col>
      <xdr:colOff>0</xdr:colOff>
      <xdr:row>18</xdr:row>
      <xdr:rowOff>117474</xdr:rowOff>
    </xdr:to>
    <xdr:sp macro="" textlink="">
      <xdr:nvSpPr>
        <xdr:cNvPr id="3185" name="Line 8">
          <a:extLst>
            <a:ext uri="{FF2B5EF4-FFF2-40B4-BE49-F238E27FC236}">
              <a16:creationId xmlns:a16="http://schemas.microsoft.com/office/drawing/2014/main" id="{00000000-0008-0000-0000-0000710C0000}"/>
            </a:ext>
          </a:extLst>
        </xdr:cNvPr>
        <xdr:cNvSpPr>
          <a:spLocks noChangeShapeType="1"/>
        </xdr:cNvSpPr>
      </xdr:nvSpPr>
      <xdr:spPr bwMode="auto">
        <a:xfrm flipV="1">
          <a:off x="2778124" y="3924300"/>
          <a:ext cx="6162676" cy="96837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1968500</xdr:colOff>
      <xdr:row>10</xdr:row>
      <xdr:rowOff>165098</xdr:rowOff>
    </xdr:from>
    <xdr:to>
      <xdr:col>6</xdr:col>
      <xdr:colOff>749300</xdr:colOff>
      <xdr:row>18</xdr:row>
      <xdr:rowOff>101599</xdr:rowOff>
    </xdr:to>
    <xdr:sp macro="" textlink="">
      <xdr:nvSpPr>
        <xdr:cNvPr id="12" name="Line 7">
          <a:extLst>
            <a:ext uri="{FF2B5EF4-FFF2-40B4-BE49-F238E27FC236}">
              <a16:creationId xmlns:a16="http://schemas.microsoft.com/office/drawing/2014/main" id="{AAB18472-DE6B-4E64-AFFF-00EAC2CCFC2E}"/>
            </a:ext>
          </a:extLst>
        </xdr:cNvPr>
        <xdr:cNvSpPr>
          <a:spLocks noChangeShapeType="1"/>
        </xdr:cNvSpPr>
      </xdr:nvSpPr>
      <xdr:spPr bwMode="auto">
        <a:xfrm flipV="1">
          <a:off x="2705100" y="2146298"/>
          <a:ext cx="4483100" cy="273050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1870529</xdr:colOff>
      <xdr:row>0</xdr:row>
      <xdr:rowOff>876300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792DF0A-8CB5-D854-610F-5A05FFD6A4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607129" cy="876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4"/>
  <sheetViews>
    <sheetView topLeftCell="A7" zoomScale="75" zoomScaleNormal="100" zoomScaleSheetLayoutView="100" workbookViewId="0">
      <selection activeCell="C21" sqref="C21"/>
    </sheetView>
  </sheetViews>
  <sheetFormatPr baseColWidth="10" defaultColWidth="11.42578125" defaultRowHeight="11.25" x14ac:dyDescent="0.2"/>
  <cols>
    <col min="1" max="1" width="10.5703125" style="1" customWidth="1"/>
    <col min="2" max="2" width="0.140625" style="2" customWidth="1"/>
    <col min="3" max="3" width="41.85546875" style="2" customWidth="1"/>
    <col min="4" max="4" width="21.85546875" style="2" customWidth="1"/>
    <col min="5" max="5" width="12.85546875" style="2" customWidth="1"/>
    <col min="6" max="6" width="9" style="2" customWidth="1"/>
    <col min="7" max="7" width="12.85546875" style="1" customWidth="1"/>
    <col min="8" max="9" width="12.42578125" style="1" customWidth="1"/>
    <col min="10" max="10" width="9.140625" style="3" customWidth="1"/>
    <col min="11" max="12" width="8.85546875" style="3" customWidth="1"/>
    <col min="13" max="16384" width="11.42578125" style="1"/>
  </cols>
  <sheetData>
    <row r="1" spans="1:12" ht="75.75" customHeight="1" x14ac:dyDescent="0.35">
      <c r="A1" s="13"/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2" ht="23.25" x14ac:dyDescent="0.35">
      <c r="A2" s="13"/>
      <c r="B2" s="14"/>
      <c r="C2" s="48" t="s">
        <v>0</v>
      </c>
      <c r="D2" s="14"/>
      <c r="E2" s="14"/>
      <c r="F2" s="14"/>
      <c r="G2" s="14"/>
      <c r="H2" s="14"/>
      <c r="I2" s="14"/>
      <c r="J2" s="14"/>
      <c r="K2" s="14"/>
      <c r="L2" s="14"/>
    </row>
    <row r="3" spans="1:12" ht="15" x14ac:dyDescent="0.2">
      <c r="A3" s="13"/>
      <c r="B3" s="14"/>
      <c r="C3" s="15"/>
      <c r="D3" s="14"/>
      <c r="E3" s="14"/>
      <c r="F3" s="14"/>
      <c r="G3" s="14"/>
      <c r="H3" s="14"/>
      <c r="I3" s="14"/>
      <c r="J3" s="14"/>
      <c r="K3" s="14"/>
      <c r="L3" s="14"/>
    </row>
    <row r="4" spans="1:12" ht="15" x14ac:dyDescent="0.2">
      <c r="A4" s="13"/>
      <c r="B4" s="14"/>
      <c r="C4" s="15"/>
      <c r="D4" s="14"/>
      <c r="E4" s="14"/>
      <c r="F4" s="14"/>
      <c r="G4" s="14"/>
      <c r="H4" s="14"/>
      <c r="I4" s="14"/>
      <c r="J4" s="14"/>
      <c r="K4" s="14"/>
      <c r="L4" s="14"/>
    </row>
    <row r="5" spans="1:12" ht="15" x14ac:dyDescent="0.2">
      <c r="A5" s="13"/>
      <c r="B5" s="14"/>
      <c r="C5" s="15"/>
      <c r="D5" s="14"/>
      <c r="E5" s="14"/>
      <c r="F5" s="14"/>
      <c r="G5" s="14"/>
      <c r="H5" s="14"/>
      <c r="I5" s="14"/>
      <c r="J5" s="14"/>
      <c r="K5" s="14"/>
      <c r="L5" s="14"/>
    </row>
    <row r="6" spans="1:12" ht="30" customHeight="1" x14ac:dyDescent="0.35">
      <c r="A6" s="13"/>
      <c r="B6" s="14"/>
      <c r="C6" s="16" t="s">
        <v>1</v>
      </c>
      <c r="D6" s="17"/>
      <c r="E6" s="74"/>
      <c r="F6" s="74"/>
      <c r="G6" s="74"/>
      <c r="H6" s="74"/>
      <c r="I6" s="42"/>
      <c r="J6" s="30"/>
      <c r="K6" s="30"/>
      <c r="L6" s="30"/>
    </row>
    <row r="7" spans="1:12" ht="16.5" customHeight="1" thickBot="1" x14ac:dyDescent="0.4">
      <c r="A7" s="13"/>
      <c r="B7" s="14"/>
      <c r="C7" s="16" t="s">
        <v>2</v>
      </c>
      <c r="D7" s="73" t="s">
        <v>11</v>
      </c>
      <c r="E7" s="73"/>
      <c r="F7" s="73"/>
      <c r="G7" s="73"/>
      <c r="H7" s="73"/>
      <c r="I7" s="30"/>
      <c r="J7" s="30"/>
      <c r="K7" s="30"/>
      <c r="L7" s="30"/>
    </row>
    <row r="8" spans="1:12" ht="18.75" customHeight="1" thickBot="1" x14ac:dyDescent="0.25">
      <c r="A8" s="13"/>
      <c r="B8" s="14"/>
      <c r="C8" s="18" t="s">
        <v>3</v>
      </c>
      <c r="D8" s="73"/>
      <c r="E8" s="73"/>
      <c r="F8" s="73"/>
      <c r="G8" s="73"/>
      <c r="H8" s="73"/>
      <c r="I8" s="14"/>
      <c r="J8" s="14"/>
      <c r="K8" s="14"/>
      <c r="L8" s="14"/>
    </row>
    <row r="9" spans="1:12" s="5" customFormat="1" ht="18" x14ac:dyDescent="0.25">
      <c r="A9" s="7" t="s">
        <v>4</v>
      </c>
      <c r="B9" s="19"/>
      <c r="C9" s="19"/>
      <c r="D9" s="19"/>
      <c r="E9" s="8"/>
      <c r="F9" s="7" t="s">
        <v>5</v>
      </c>
      <c r="G9" s="8"/>
      <c r="H9" s="8"/>
      <c r="I9" s="8"/>
      <c r="J9" s="8"/>
      <c r="K9" s="8"/>
      <c r="L9" s="8"/>
    </row>
    <row r="10" spans="1:12" s="5" customFormat="1" ht="12.75" customHeight="1" x14ac:dyDescent="0.25">
      <c r="A10" s="43" t="s">
        <v>6</v>
      </c>
      <c r="B10" s="44"/>
      <c r="C10" s="73"/>
      <c r="D10" s="44" t="s">
        <v>7</v>
      </c>
      <c r="F10" s="43" t="s">
        <v>8</v>
      </c>
    </row>
    <row r="11" spans="1:12" s="5" customFormat="1" ht="12.75" customHeight="1" x14ac:dyDescent="0.25">
      <c r="A11" s="43" t="s">
        <v>9</v>
      </c>
      <c r="B11" s="44"/>
      <c r="C11" s="73"/>
      <c r="D11" s="44"/>
      <c r="F11" s="43" t="s">
        <v>10</v>
      </c>
    </row>
    <row r="12" spans="1:12" s="5" customFormat="1" ht="12.75" customHeight="1" x14ac:dyDescent="0.25">
      <c r="A12" s="43" t="s">
        <v>12</v>
      </c>
      <c r="B12" s="44"/>
      <c r="C12" s="44"/>
      <c r="D12" s="44"/>
      <c r="F12" s="43" t="s">
        <v>13</v>
      </c>
    </row>
    <row r="13" spans="1:12" s="5" customFormat="1" ht="12.75" customHeight="1" x14ac:dyDescent="0.25">
      <c r="A13" s="43" t="s">
        <v>14</v>
      </c>
      <c r="B13" s="44"/>
      <c r="C13" s="44"/>
      <c r="D13" s="44" t="s">
        <v>15</v>
      </c>
      <c r="F13" s="10" t="s">
        <v>16</v>
      </c>
    </row>
    <row r="14" spans="1:12" s="5" customFormat="1" ht="17.25" customHeight="1" thickBot="1" x14ac:dyDescent="0.3">
      <c r="A14" s="45" t="s">
        <v>17</v>
      </c>
      <c r="B14" s="46"/>
      <c r="C14" s="46"/>
      <c r="D14" s="46"/>
      <c r="E14" s="9"/>
      <c r="F14" s="11" t="s">
        <v>18</v>
      </c>
      <c r="G14" s="9"/>
      <c r="H14" s="9"/>
      <c r="I14" s="9"/>
      <c r="J14" s="9"/>
      <c r="K14" s="9"/>
      <c r="L14" s="9"/>
    </row>
    <row r="15" spans="1:12" s="6" customFormat="1" ht="78.75" customHeight="1" x14ac:dyDescent="0.25">
      <c r="A15" s="49" t="s">
        <v>19</v>
      </c>
      <c r="B15" s="50" t="s">
        <v>20</v>
      </c>
      <c r="C15" s="66" t="s">
        <v>21</v>
      </c>
      <c r="D15" s="67"/>
      <c r="E15" s="68"/>
      <c r="F15" s="50" t="s">
        <v>22</v>
      </c>
      <c r="G15" s="50" t="s">
        <v>23</v>
      </c>
      <c r="H15" s="50" t="s">
        <v>24</v>
      </c>
      <c r="I15" s="50" t="s">
        <v>25</v>
      </c>
      <c r="J15" s="51" t="s">
        <v>29</v>
      </c>
      <c r="K15" s="52" t="s">
        <v>26</v>
      </c>
      <c r="L15" s="53" t="s">
        <v>27</v>
      </c>
    </row>
    <row r="16" spans="1:12" ht="31.5" customHeight="1" x14ac:dyDescent="0.2">
      <c r="A16" s="25"/>
      <c r="B16" s="26"/>
      <c r="C16" s="69"/>
      <c r="D16" s="70"/>
      <c r="E16" s="71"/>
      <c r="F16" s="27"/>
      <c r="G16" s="28"/>
      <c r="H16" s="33"/>
      <c r="I16" s="33">
        <f>H16*G16</f>
        <v>0</v>
      </c>
      <c r="J16" s="54"/>
      <c r="K16" s="32"/>
      <c r="L16" s="29">
        <f>(J16*K16)+J16</f>
        <v>0</v>
      </c>
    </row>
    <row r="17" spans="1:12" ht="32.25" customHeight="1" thickBot="1" x14ac:dyDescent="0.3">
      <c r="A17" s="34"/>
      <c r="B17" s="35"/>
      <c r="C17" s="36"/>
      <c r="D17" s="37"/>
      <c r="E17" s="36"/>
      <c r="F17" s="38"/>
      <c r="G17" s="39"/>
      <c r="H17" s="40"/>
      <c r="I17" s="40"/>
      <c r="J17" s="41"/>
      <c r="K17" s="41"/>
      <c r="L17" s="41"/>
    </row>
    <row r="18" spans="1:12" ht="21" customHeight="1" x14ac:dyDescent="0.2">
      <c r="A18" s="12"/>
      <c r="B18" s="12"/>
      <c r="C18" s="20"/>
      <c r="D18" s="21"/>
      <c r="E18" s="20"/>
      <c r="F18" s="22"/>
      <c r="G18" s="24"/>
      <c r="H18" s="23"/>
      <c r="I18" s="23"/>
      <c r="J18" s="4"/>
      <c r="K18" s="4"/>
      <c r="L18" s="4"/>
    </row>
    <row r="19" spans="1:12" ht="24.95" customHeight="1" thickBot="1" x14ac:dyDescent="0.25"/>
    <row r="20" spans="1:12" ht="52.5" customHeight="1" thickBot="1" x14ac:dyDescent="0.3">
      <c r="B20" s="31" t="s">
        <v>28</v>
      </c>
      <c r="C20" s="47" t="s">
        <v>31</v>
      </c>
      <c r="D20" s="47"/>
      <c r="E20" s="47"/>
      <c r="F20" s="47"/>
      <c r="G20" s="47"/>
      <c r="H20" s="47"/>
      <c r="I20" s="47"/>
      <c r="J20" s="47"/>
      <c r="K20" s="47"/>
      <c r="L20" s="47"/>
    </row>
    <row r="21" spans="1:12" ht="24.95" customHeight="1" x14ac:dyDescent="0.2"/>
    <row r="22" spans="1:12" ht="24.95" customHeight="1" x14ac:dyDescent="0.2"/>
    <row r="23" spans="1:12" ht="24.95" customHeight="1" x14ac:dyDescent="0.2"/>
    <row r="24" spans="1:12" ht="24.95" customHeight="1" x14ac:dyDescent="0.2"/>
    <row r="25" spans="1:12" ht="24.95" customHeight="1" x14ac:dyDescent="0.2"/>
    <row r="26" spans="1:12" ht="24.95" customHeight="1" x14ac:dyDescent="0.2"/>
    <row r="27" spans="1:12" ht="24.95" customHeight="1" x14ac:dyDescent="0.2"/>
    <row r="28" spans="1:12" ht="24.95" customHeight="1" x14ac:dyDescent="0.2"/>
    <row r="29" spans="1:12" ht="24.95" customHeight="1" x14ac:dyDescent="0.2"/>
    <row r="30" spans="1:12" ht="24.95" customHeight="1" x14ac:dyDescent="0.2"/>
    <row r="31" spans="1:12" ht="24.95" customHeight="1" x14ac:dyDescent="0.2"/>
    <row r="32" spans="1:12" ht="24.95" customHeight="1" x14ac:dyDescent="0.2"/>
    <row r="33" ht="24.95" customHeight="1" x14ac:dyDescent="0.2"/>
    <row r="34" ht="24.95" customHeight="1" x14ac:dyDescent="0.2"/>
  </sheetData>
  <mergeCells count="6">
    <mergeCell ref="C15:E15"/>
    <mergeCell ref="C16:E16"/>
    <mergeCell ref="B1:L1"/>
    <mergeCell ref="C10:C11"/>
    <mergeCell ref="D7:H8"/>
    <mergeCell ref="E6:H6"/>
  </mergeCells>
  <phoneticPr fontId="0" type="noConversion"/>
  <conditionalFormatting sqref="I16 L16">
    <cfRule type="cellIs" dxfId="4" priority="1" stopIfTrue="1" operator="equal">
      <formula>0</formula>
    </cfRule>
  </conditionalFormatting>
  <printOptions horizontalCentered="1"/>
  <pageMargins left="0" right="0" top="0" bottom="0.15748031496062992" header="0" footer="0"/>
  <pageSetup paperSize="9" scale="70" orientation="landscape" horizontalDpi="4294967295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33"/>
  <sheetViews>
    <sheetView tabSelected="1" zoomScale="85" zoomScaleNormal="85" zoomScaleSheetLayoutView="100" workbookViewId="0">
      <selection activeCell="K5" sqref="K5"/>
    </sheetView>
  </sheetViews>
  <sheetFormatPr baseColWidth="10" defaultColWidth="11.42578125" defaultRowHeight="15" x14ac:dyDescent="0.2"/>
  <cols>
    <col min="1" max="1" width="11.42578125" style="89"/>
    <col min="2" max="2" width="53" style="119" customWidth="1"/>
    <col min="3" max="3" width="64.85546875" style="119" customWidth="1"/>
    <col min="4" max="4" width="28.140625" style="89" customWidth="1"/>
    <col min="5" max="6" width="20.85546875" style="119" customWidth="1"/>
    <col min="7" max="7" width="22.5703125" style="89" customWidth="1"/>
    <col min="8" max="8" width="20.140625" style="89" customWidth="1"/>
    <col min="9" max="9" width="15.140625" style="58" customWidth="1"/>
    <col min="10" max="10" width="19.85546875" style="58" customWidth="1"/>
    <col min="11" max="11" width="25.42578125" style="89" customWidth="1"/>
    <col min="12" max="12" width="11.42578125" style="89"/>
    <col min="13" max="13" width="15" style="89" hidden="1" customWidth="1"/>
    <col min="14" max="14" width="14" style="89" hidden="1" customWidth="1"/>
    <col min="15" max="16384" width="11.42578125" style="89"/>
  </cols>
  <sheetData>
    <row r="1" spans="1:12" ht="30.75" x14ac:dyDescent="0.2">
      <c r="A1" s="86"/>
      <c r="B1" s="87" t="s">
        <v>41</v>
      </c>
      <c r="C1" s="86"/>
      <c r="D1" s="86"/>
      <c r="E1" s="86"/>
      <c r="F1" s="86"/>
      <c r="G1" s="86"/>
      <c r="H1" s="86"/>
      <c r="I1" s="86"/>
      <c r="J1" s="86"/>
      <c r="K1" s="88"/>
    </row>
    <row r="2" spans="1:12" ht="18.75" x14ac:dyDescent="0.2">
      <c r="A2" s="86"/>
      <c r="B2" s="86"/>
      <c r="C2" s="86"/>
      <c r="D2" s="86"/>
      <c r="E2" s="86"/>
      <c r="F2" s="86"/>
      <c r="G2" s="86"/>
      <c r="H2" s="86"/>
      <c r="I2" s="86"/>
      <c r="J2" s="86"/>
    </row>
    <row r="3" spans="1:12" ht="21" x14ac:dyDescent="0.2">
      <c r="A3" s="86"/>
      <c r="B3" s="90" t="s">
        <v>1</v>
      </c>
      <c r="C3" s="91" t="s">
        <v>38</v>
      </c>
      <c r="D3" s="86"/>
      <c r="E3" s="86"/>
      <c r="F3" s="86"/>
      <c r="G3" s="86"/>
      <c r="H3" s="86"/>
      <c r="I3" s="86"/>
      <c r="J3" s="86"/>
      <c r="K3" s="92"/>
    </row>
    <row r="4" spans="1:12" ht="21" x14ac:dyDescent="0.2">
      <c r="B4" s="90" t="s">
        <v>2</v>
      </c>
      <c r="C4" s="93" t="s">
        <v>60</v>
      </c>
      <c r="D4" s="86"/>
      <c r="E4" s="86"/>
      <c r="F4" s="86"/>
      <c r="G4" s="86"/>
      <c r="H4" s="86"/>
      <c r="I4" s="86"/>
      <c r="J4" s="86"/>
    </row>
    <row r="5" spans="1:12" ht="18.75" x14ac:dyDescent="0.2">
      <c r="A5" s="86"/>
      <c r="B5" s="86"/>
      <c r="C5" s="86"/>
      <c r="D5" s="86"/>
      <c r="E5" s="86"/>
      <c r="F5" s="86"/>
      <c r="G5" s="86"/>
      <c r="H5" s="86"/>
      <c r="I5" s="86"/>
      <c r="J5" s="86"/>
    </row>
    <row r="6" spans="1:12" s="88" customFormat="1" ht="18.75" x14ac:dyDescent="0.2">
      <c r="A6" s="86"/>
      <c r="B6" s="94" t="s">
        <v>42</v>
      </c>
      <c r="C6" s="61"/>
      <c r="D6" s="94" t="s">
        <v>43</v>
      </c>
      <c r="E6" s="82"/>
      <c r="F6" s="83"/>
      <c r="G6" s="83"/>
      <c r="H6" s="83"/>
      <c r="I6" s="83"/>
      <c r="J6" s="84"/>
      <c r="K6" s="89"/>
      <c r="L6" s="89"/>
    </row>
    <row r="7" spans="1:12" s="88" customFormat="1" ht="18.75" x14ac:dyDescent="0.2">
      <c r="A7" s="86"/>
      <c r="B7" s="95" t="s">
        <v>17</v>
      </c>
      <c r="C7" s="62"/>
      <c r="D7" s="95" t="s">
        <v>8</v>
      </c>
      <c r="E7" s="76"/>
      <c r="F7" s="77"/>
      <c r="G7" s="77"/>
      <c r="H7" s="77"/>
      <c r="I7" s="77"/>
      <c r="J7" s="78"/>
      <c r="K7" s="89"/>
      <c r="L7" s="89"/>
    </row>
    <row r="8" spans="1:12" s="88" customFormat="1" ht="18.75" x14ac:dyDescent="0.2">
      <c r="A8" s="86"/>
      <c r="B8" s="95" t="s">
        <v>6</v>
      </c>
      <c r="C8" s="62"/>
      <c r="D8" s="95"/>
      <c r="E8" s="76"/>
      <c r="F8" s="77"/>
      <c r="G8" s="77"/>
      <c r="H8" s="77"/>
      <c r="I8" s="77"/>
      <c r="J8" s="78"/>
      <c r="K8" s="89"/>
      <c r="L8" s="89"/>
    </row>
    <row r="9" spans="1:12" s="88" customFormat="1" ht="18.75" x14ac:dyDescent="0.2">
      <c r="A9" s="86"/>
      <c r="B9" s="95" t="s">
        <v>30</v>
      </c>
      <c r="C9" s="62"/>
      <c r="D9" s="95" t="s">
        <v>10</v>
      </c>
      <c r="E9" s="76"/>
      <c r="F9" s="77"/>
      <c r="G9" s="77"/>
      <c r="H9" s="77"/>
      <c r="I9" s="77"/>
      <c r="J9" s="78"/>
      <c r="K9" s="89"/>
      <c r="L9" s="89"/>
    </row>
    <row r="10" spans="1:12" s="88" customFormat="1" ht="18.75" x14ac:dyDescent="0.2">
      <c r="A10" s="86"/>
      <c r="B10" s="95" t="s">
        <v>9</v>
      </c>
      <c r="C10" s="62"/>
      <c r="D10" s="95" t="s">
        <v>13</v>
      </c>
      <c r="E10" s="76"/>
      <c r="F10" s="77"/>
      <c r="G10" s="77"/>
      <c r="H10" s="77"/>
      <c r="I10" s="77"/>
      <c r="J10" s="78"/>
      <c r="K10" s="89"/>
      <c r="L10" s="89"/>
    </row>
    <row r="11" spans="1:12" s="88" customFormat="1" ht="18.75" x14ac:dyDescent="0.2">
      <c r="A11" s="86"/>
      <c r="B11" s="95" t="s">
        <v>12</v>
      </c>
      <c r="C11" s="62"/>
      <c r="D11" s="95" t="s">
        <v>16</v>
      </c>
      <c r="E11" s="76"/>
      <c r="F11" s="77"/>
      <c r="G11" s="77"/>
      <c r="H11" s="77"/>
      <c r="I11" s="77"/>
      <c r="J11" s="78"/>
      <c r="K11" s="89"/>
      <c r="L11" s="89"/>
    </row>
    <row r="12" spans="1:12" s="88" customFormat="1" ht="18.75" x14ac:dyDescent="0.2">
      <c r="A12" s="86"/>
      <c r="B12" s="95" t="s">
        <v>14</v>
      </c>
      <c r="C12" s="62"/>
      <c r="D12" s="95"/>
      <c r="E12" s="76"/>
      <c r="F12" s="77"/>
      <c r="G12" s="77"/>
      <c r="H12" s="77"/>
      <c r="I12" s="77"/>
      <c r="J12" s="78"/>
      <c r="K12" s="89"/>
      <c r="L12" s="89"/>
    </row>
    <row r="13" spans="1:12" s="88" customFormat="1" ht="18.75" x14ac:dyDescent="0.2">
      <c r="A13" s="86"/>
      <c r="B13" s="96"/>
      <c r="C13" s="63"/>
      <c r="D13" s="97" t="s">
        <v>18</v>
      </c>
      <c r="E13" s="79"/>
      <c r="F13" s="80"/>
      <c r="G13" s="80"/>
      <c r="H13" s="80"/>
      <c r="I13" s="80"/>
      <c r="J13" s="81"/>
      <c r="K13" s="89"/>
      <c r="L13" s="89"/>
    </row>
    <row r="14" spans="1:12" s="102" customFormat="1" ht="24.95" customHeight="1" x14ac:dyDescent="0.2">
      <c r="A14" s="98"/>
      <c r="B14" s="99" t="s">
        <v>47</v>
      </c>
      <c r="C14" s="100"/>
      <c r="D14" s="100"/>
      <c r="E14" s="100"/>
      <c r="F14" s="100"/>
      <c r="G14" s="100"/>
      <c r="H14" s="100"/>
      <c r="I14" s="100"/>
      <c r="J14" s="101"/>
    </row>
    <row r="15" spans="1:12" s="106" customFormat="1" ht="30" customHeight="1" x14ac:dyDescent="0.2">
      <c r="A15" s="86"/>
      <c r="B15" s="103" t="s">
        <v>53</v>
      </c>
      <c r="C15" s="104" t="s">
        <v>23</v>
      </c>
      <c r="D15" s="104" t="s">
        <v>44</v>
      </c>
      <c r="E15" s="104" t="s">
        <v>45</v>
      </c>
      <c r="F15" s="104" t="s">
        <v>46</v>
      </c>
      <c r="G15" s="105" t="s">
        <v>54</v>
      </c>
      <c r="H15" s="105" t="s">
        <v>55</v>
      </c>
      <c r="I15" s="105" t="s">
        <v>26</v>
      </c>
      <c r="J15" s="105" t="s">
        <v>56</v>
      </c>
    </row>
    <row r="16" spans="1:12" ht="30" customHeight="1" x14ac:dyDescent="0.2">
      <c r="A16" s="86"/>
      <c r="B16" s="107" t="s">
        <v>32</v>
      </c>
      <c r="C16" s="107"/>
      <c r="D16" s="107"/>
      <c r="E16" s="107"/>
      <c r="F16" s="107"/>
      <c r="G16" s="107"/>
      <c r="H16" s="107"/>
      <c r="I16" s="107"/>
      <c r="J16" s="107"/>
    </row>
    <row r="17" spans="1:11" ht="24.95" customHeight="1" x14ac:dyDescent="0.2">
      <c r="A17" s="86"/>
      <c r="B17" s="108" t="s">
        <v>33</v>
      </c>
      <c r="C17" s="109">
        <v>1</v>
      </c>
      <c r="D17" s="75">
        <v>42000</v>
      </c>
      <c r="E17" s="85">
        <f>C17*D17</f>
        <v>42000</v>
      </c>
      <c r="F17" s="85">
        <f t="shared" ref="F17" si="0">+E17*1.21</f>
        <v>50820</v>
      </c>
      <c r="G17" s="127"/>
      <c r="H17" s="110">
        <f>G17*C17</f>
        <v>0</v>
      </c>
      <c r="I17" s="111">
        <v>0.21</v>
      </c>
      <c r="J17" s="75">
        <f t="shared" ref="J17" si="1">H17+(H17*I17)</f>
        <v>0</v>
      </c>
    </row>
    <row r="18" spans="1:11" ht="24.95" customHeight="1" x14ac:dyDescent="0.2">
      <c r="A18" s="86"/>
      <c r="B18" s="108" t="s">
        <v>34</v>
      </c>
      <c r="C18" s="109"/>
      <c r="D18" s="75"/>
      <c r="E18" s="85"/>
      <c r="F18" s="85"/>
      <c r="G18" s="127"/>
      <c r="H18" s="110"/>
      <c r="I18" s="111"/>
      <c r="J18" s="75"/>
    </row>
    <row r="19" spans="1:11" ht="24.95" customHeight="1" x14ac:dyDescent="0.2">
      <c r="A19" s="86"/>
      <c r="B19" s="108" t="s">
        <v>35</v>
      </c>
      <c r="C19" s="109"/>
      <c r="D19" s="75"/>
      <c r="E19" s="85"/>
      <c r="F19" s="85"/>
      <c r="G19" s="127"/>
      <c r="H19" s="110"/>
      <c r="I19" s="111"/>
      <c r="J19" s="75"/>
    </row>
    <row r="20" spans="1:11" ht="30" customHeight="1" x14ac:dyDescent="0.2">
      <c r="A20" s="86"/>
      <c r="B20" s="107" t="s">
        <v>40</v>
      </c>
      <c r="C20" s="107"/>
      <c r="D20" s="107"/>
      <c r="E20" s="107"/>
      <c r="F20" s="107"/>
      <c r="G20" s="107"/>
      <c r="H20" s="107"/>
      <c r="I20" s="107"/>
      <c r="J20" s="107"/>
    </row>
    <row r="21" spans="1:11" ht="24.95" customHeight="1" x14ac:dyDescent="0.2">
      <c r="A21" s="86"/>
      <c r="B21" s="108" t="s">
        <v>57</v>
      </c>
      <c r="C21" s="109">
        <v>1</v>
      </c>
      <c r="D21" s="75">
        <v>6000</v>
      </c>
      <c r="E21" s="85">
        <f t="shared" ref="E21" si="2">C21*D21</f>
        <v>6000</v>
      </c>
      <c r="F21" s="85">
        <f t="shared" ref="F21:F25" si="3">+E21*1.21</f>
        <v>7260</v>
      </c>
      <c r="G21" s="127"/>
      <c r="H21" s="110">
        <f t="shared" ref="H21" si="4">C21*G21</f>
        <v>0</v>
      </c>
      <c r="I21" s="111">
        <v>0.21</v>
      </c>
      <c r="J21" s="75">
        <f t="shared" ref="J21" si="5">H21+(H21*I21)</f>
        <v>0</v>
      </c>
    </row>
    <row r="22" spans="1:11" ht="24.95" customHeight="1" x14ac:dyDescent="0.2">
      <c r="A22" s="86"/>
      <c r="B22" s="108" t="s">
        <v>36</v>
      </c>
      <c r="C22" s="109"/>
      <c r="D22" s="75"/>
      <c r="E22" s="85"/>
      <c r="F22" s="85"/>
      <c r="G22" s="127"/>
      <c r="H22" s="110"/>
      <c r="I22" s="111"/>
      <c r="J22" s="75"/>
    </row>
    <row r="23" spans="1:11" ht="24.95" customHeight="1" x14ac:dyDescent="0.2">
      <c r="A23" s="86"/>
      <c r="B23" s="108" t="s">
        <v>37</v>
      </c>
      <c r="C23" s="109"/>
      <c r="D23" s="75"/>
      <c r="E23" s="85"/>
      <c r="F23" s="85"/>
      <c r="G23" s="127"/>
      <c r="H23" s="110"/>
      <c r="I23" s="111"/>
      <c r="J23" s="75"/>
    </row>
    <row r="24" spans="1:11" ht="36.6" customHeight="1" x14ac:dyDescent="0.2">
      <c r="A24" s="86"/>
      <c r="B24" s="107" t="s">
        <v>49</v>
      </c>
      <c r="C24" s="107"/>
      <c r="D24" s="107"/>
      <c r="E24" s="107"/>
      <c r="F24" s="107"/>
      <c r="G24" s="107"/>
      <c r="H24" s="107"/>
      <c r="I24" s="107"/>
      <c r="J24" s="107"/>
    </row>
    <row r="25" spans="1:11" ht="39.950000000000003" customHeight="1" x14ac:dyDescent="0.2">
      <c r="A25" s="86"/>
      <c r="B25" s="108" t="s">
        <v>48</v>
      </c>
      <c r="C25" s="112">
        <v>300</v>
      </c>
      <c r="D25" s="56">
        <v>75</v>
      </c>
      <c r="E25" s="57">
        <f t="shared" ref="E25" si="6">C25*D25</f>
        <v>22500</v>
      </c>
      <c r="F25" s="57">
        <f t="shared" si="3"/>
        <v>27225</v>
      </c>
      <c r="G25" s="128"/>
      <c r="H25" s="55">
        <f>C25*G25</f>
        <v>0</v>
      </c>
      <c r="I25" s="113">
        <v>0.21</v>
      </c>
      <c r="J25" s="55">
        <f t="shared" ref="J25" si="7">H25+(H25*I25)</f>
        <v>0</v>
      </c>
      <c r="K25" s="114"/>
    </row>
    <row r="26" spans="1:11" ht="36.6" customHeight="1" x14ac:dyDescent="0.2">
      <c r="A26" s="86"/>
      <c r="B26" s="107" t="s">
        <v>58</v>
      </c>
      <c r="C26" s="107"/>
      <c r="D26" s="107"/>
      <c r="E26" s="107"/>
      <c r="F26" s="107"/>
      <c r="G26" s="107"/>
      <c r="H26" s="107"/>
      <c r="I26" s="107"/>
      <c r="J26" s="107"/>
      <c r="K26" s="114"/>
    </row>
    <row r="27" spans="1:11" ht="50.1" customHeight="1" x14ac:dyDescent="0.2">
      <c r="A27" s="86"/>
      <c r="B27" s="108" t="s">
        <v>59</v>
      </c>
      <c r="C27" s="112">
        <v>5</v>
      </c>
      <c r="D27" s="56">
        <v>2500</v>
      </c>
      <c r="E27" s="57">
        <f t="shared" ref="E27" si="8">C27*D27</f>
        <v>12500</v>
      </c>
      <c r="F27" s="57">
        <f t="shared" ref="F27" si="9">+E27*1.21</f>
        <v>15125</v>
      </c>
      <c r="G27" s="128"/>
      <c r="H27" s="55">
        <f>C27*G27</f>
        <v>0</v>
      </c>
      <c r="I27" s="113">
        <v>0.21</v>
      </c>
      <c r="J27" s="55">
        <f t="shared" ref="J27" si="10">H27+(H27*I27)</f>
        <v>0</v>
      </c>
      <c r="K27" s="114"/>
    </row>
    <row r="28" spans="1:11" ht="36.6" customHeight="1" x14ac:dyDescent="0.2">
      <c r="A28" s="86"/>
      <c r="B28" s="107" t="s">
        <v>51</v>
      </c>
      <c r="C28" s="107"/>
      <c r="D28" s="107"/>
      <c r="E28" s="107"/>
      <c r="F28" s="107"/>
      <c r="G28" s="107"/>
      <c r="H28" s="107"/>
      <c r="I28" s="107"/>
      <c r="J28" s="107"/>
    </row>
    <row r="29" spans="1:11" ht="50.1" customHeight="1" x14ac:dyDescent="0.2">
      <c r="A29" s="86"/>
      <c r="B29" s="108" t="s">
        <v>50</v>
      </c>
      <c r="C29" s="112">
        <v>48</v>
      </c>
      <c r="D29" s="56">
        <v>350</v>
      </c>
      <c r="E29" s="57">
        <f t="shared" ref="E29" si="11">C29*D29</f>
        <v>16800</v>
      </c>
      <c r="F29" s="57">
        <f t="shared" ref="F29" si="12">+E29*1.21</f>
        <v>20328</v>
      </c>
      <c r="G29" s="128"/>
      <c r="H29" s="55">
        <f>C29*G29</f>
        <v>0</v>
      </c>
      <c r="I29" s="113">
        <v>0.21</v>
      </c>
      <c r="J29" s="55">
        <f t="shared" ref="J29" si="13">H29+(H29*I29)</f>
        <v>0</v>
      </c>
    </row>
    <row r="30" spans="1:11" ht="30" customHeight="1" x14ac:dyDescent="0.2">
      <c r="A30" s="86"/>
      <c r="B30" s="115" t="s">
        <v>39</v>
      </c>
      <c r="C30" s="116"/>
      <c r="D30" s="117"/>
      <c r="E30" s="64">
        <f>E17+E21+E25+E27+E29</f>
        <v>99800</v>
      </c>
      <c r="F30" s="64">
        <f>E30*1.21</f>
        <v>120758</v>
      </c>
      <c r="G30" s="64"/>
      <c r="H30" s="65">
        <f>H17+H21+H25+H27+H29</f>
        <v>0</v>
      </c>
      <c r="I30" s="118">
        <v>0.21</v>
      </c>
      <c r="J30" s="64">
        <f>H30*(1+I30)</f>
        <v>0</v>
      </c>
    </row>
    <row r="31" spans="1:11" ht="18.75" x14ac:dyDescent="0.2">
      <c r="A31" s="86"/>
      <c r="H31" s="59"/>
      <c r="J31" s="59"/>
    </row>
    <row r="32" spans="1:11" ht="20.100000000000001" customHeight="1" x14ac:dyDescent="0.2">
      <c r="A32" s="86"/>
      <c r="B32" s="120" t="s">
        <v>52</v>
      </c>
      <c r="C32" s="120"/>
      <c r="D32" s="120"/>
      <c r="E32" s="120"/>
      <c r="F32" s="120"/>
      <c r="G32" s="120"/>
      <c r="H32" s="120"/>
      <c r="I32" s="120"/>
      <c r="J32" s="120"/>
    </row>
    <row r="33" spans="1:10" s="106" customFormat="1" ht="18.75" x14ac:dyDescent="0.2">
      <c r="A33" s="86"/>
      <c r="B33" s="121"/>
      <c r="C33" s="122"/>
      <c r="E33" s="123"/>
      <c r="F33" s="124"/>
      <c r="G33" s="125"/>
      <c r="H33" s="126"/>
      <c r="I33" s="60"/>
      <c r="J33" s="60"/>
    </row>
  </sheetData>
  <sheetProtection algorithmName="SHA-512" hashValue="5DT60PPzyvRLLXOAiNySyzyUb363+BLFctNWYKz/bU14S7C1ka/U/rS3bUN4CTvlkWOaYQus6q0ox4QNRY6hdg==" saltValue="GVbT4i9ZKELhb+WYb81nsw==" spinCount="100000" sheet="1" formatCells="0" formatColumns="0"/>
  <mergeCells count="32">
    <mergeCell ref="B32:J32"/>
    <mergeCell ref="E11:J11"/>
    <mergeCell ref="G21:G23"/>
    <mergeCell ref="H21:H23"/>
    <mergeCell ref="I21:I23"/>
    <mergeCell ref="J21:J23"/>
    <mergeCell ref="E17:E19"/>
    <mergeCell ref="F17:F19"/>
    <mergeCell ref="G17:G19"/>
    <mergeCell ref="H17:H19"/>
    <mergeCell ref="I17:I19"/>
    <mergeCell ref="J17:J19"/>
    <mergeCell ref="E21:E23"/>
    <mergeCell ref="F21:F23"/>
    <mergeCell ref="B24:J24"/>
    <mergeCell ref="B30:D30"/>
    <mergeCell ref="E6:J6"/>
    <mergeCell ref="E7:J7"/>
    <mergeCell ref="E8:J8"/>
    <mergeCell ref="E9:J9"/>
    <mergeCell ref="E10:J10"/>
    <mergeCell ref="C21:C23"/>
    <mergeCell ref="D21:D23"/>
    <mergeCell ref="B28:J28"/>
    <mergeCell ref="E12:J12"/>
    <mergeCell ref="E13:J13"/>
    <mergeCell ref="B16:J16"/>
    <mergeCell ref="B14:J14"/>
    <mergeCell ref="B20:J20"/>
    <mergeCell ref="D17:D19"/>
    <mergeCell ref="C17:C19"/>
    <mergeCell ref="B26:J26"/>
  </mergeCells>
  <phoneticPr fontId="0" type="noConversion"/>
  <conditionalFormatting sqref="B16:B30">
    <cfRule type="cellIs" dxfId="3" priority="93" stopIfTrue="1" operator="equal">
      <formula>0</formula>
    </cfRule>
  </conditionalFormatting>
  <conditionalFormatting sqref="G17:H17">
    <cfRule type="cellIs" dxfId="2" priority="1" stopIfTrue="1" operator="equal">
      <formula>0</formula>
    </cfRule>
  </conditionalFormatting>
  <conditionalFormatting sqref="G21:H21">
    <cfRule type="cellIs" dxfId="1" priority="3" stopIfTrue="1" operator="equal">
      <formula>0</formula>
    </cfRule>
  </conditionalFormatting>
  <conditionalFormatting sqref="G25:H25 G27:H27 G29:H29">
    <cfRule type="cellIs" dxfId="0" priority="91" stopIfTrue="1" operator="equal">
      <formula>0</formula>
    </cfRule>
  </conditionalFormatting>
  <dataValidations count="1">
    <dataValidation type="decimal" allowBlank="1" showInputMessage="1" showErrorMessage="1" errorTitle="Error en les dades introduïdes:" error="L'import presentat ha de ser igual o inferior a l'import establert en la licitació (casella D)._x000a__x000a_" promptTitle="Preu unitari" prompt="El preu unitari ofertat no pot superar el preu de licitació" sqref="G17 G21 G29 G25 G27" xr:uid="{E83263BA-D1C5-4C21-9E40-BF831B09882F}">
      <formula1>0</formula1>
      <formula2>D17</formula2>
    </dataValidation>
  </dataValidations>
  <printOptions horizontalCentered="1" verticalCentered="1"/>
  <pageMargins left="0" right="0" top="0.59055118110236227" bottom="0.15748031496062992" header="0" footer="0"/>
  <pageSetup paperSize="9" scale="46" orientation="portrait" r:id="rId1"/>
  <headerFooter alignWithMargins="0">
    <oddHeader>&amp;L&amp;G</oddHeader>
    <oddFooter>Pàgina &amp;P&amp;R</oddFooter>
  </headerFooter>
  <rowBreaks count="1" manualBreakCount="1">
    <brk id="32" max="16383" man="1"/>
  </rowBreaks>
  <colBreaks count="1" manualBreakCount="1">
    <brk id="5" max="75" man="1"/>
  </col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56a85ef-6779-461c-8e2e-65dd73da1220">
      <Terms xmlns="http://schemas.microsoft.com/office/infopath/2007/PartnerControls"/>
    </lcf76f155ced4ddcb4097134ff3c332f>
    <TaxCatchAll xmlns="cd6d62c8-c773-45e4-ad7a-2e75c784fc3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0A7166C93866F44BBDB1CC195F5E43F" ma:contentTypeVersion="18" ma:contentTypeDescription="Crear nuevo documento." ma:contentTypeScope="" ma:versionID="515110185f4d88caf7ade069730f18f0">
  <xsd:schema xmlns:xsd="http://www.w3.org/2001/XMLSchema" xmlns:xs="http://www.w3.org/2001/XMLSchema" xmlns:p="http://schemas.microsoft.com/office/2006/metadata/properties" xmlns:ns2="556a85ef-6779-461c-8e2e-65dd73da1220" xmlns:ns3="cd6d62c8-c773-45e4-ad7a-2e75c784fc37" targetNamespace="http://schemas.microsoft.com/office/2006/metadata/properties" ma:root="true" ma:fieldsID="6e2086331c3d46f42a5da6246c043e12" ns2:_="" ns3:_="">
    <xsd:import namespace="556a85ef-6779-461c-8e2e-65dd73da1220"/>
    <xsd:import namespace="cd6d62c8-c773-45e4-ad7a-2e75c784fc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a85ef-6779-461c-8e2e-65dd73da12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b38e2b2b-0ac6-4b79-9481-88d32c12dc9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6d62c8-c773-45e4-ad7a-2e75c784fc37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eafc291-966a-41d0-92cc-0cb63cb622a2}" ma:internalName="TaxCatchAll" ma:showField="CatchAllData" ma:web="cd6d62c8-c773-45e4-ad7a-2e75c784fc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80D27EF-F730-442F-B783-52255AE6AF96}">
  <ds:schemaRefs>
    <ds:schemaRef ds:uri="http://purl.org/dc/dcmitype/"/>
    <ds:schemaRef ds:uri="http://www.w3.org/XML/1998/namespace"/>
    <ds:schemaRef ds:uri="http://purl.org/dc/terms/"/>
    <ds:schemaRef ds:uri="cd6d62c8-c773-45e4-ad7a-2e75c784fc37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556a85ef-6779-461c-8e2e-65dd73da1220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A30A24DC-9BF2-441D-97E7-10572C51D2C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5B18055-D511-49ED-BF7F-A25099FBD2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6a85ef-6779-461c-8e2e-65dd73da1220"/>
    <ds:schemaRef ds:uri="cd6d62c8-c773-45e4-ad7a-2e75c784fc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INSTRUCCIONS  COMPLIMENTACIÓ</vt:lpstr>
      <vt:lpstr>LOT ÚNIC</vt:lpstr>
      <vt:lpstr>'INSTRUCCIONS  COMPLIMENTACIÓ'!Área_de_impresión</vt:lpstr>
      <vt:lpstr>'LOT ÚNIC'!Área_de_impresión</vt:lpstr>
      <vt:lpstr>'LOT ÚNIC'!Títulos_a_imprimir</vt:lpstr>
    </vt:vector>
  </TitlesOfParts>
  <Manager/>
  <Company>CSC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Informática</dc:creator>
  <cp:keywords/>
  <dc:description/>
  <cp:lastModifiedBy>David J. Jiménez Molina</cp:lastModifiedBy>
  <cp:revision/>
  <cp:lastPrinted>2022-10-13T13:11:54Z</cp:lastPrinted>
  <dcterms:created xsi:type="dcterms:W3CDTF">2005-12-15T16:43:39Z</dcterms:created>
  <dcterms:modified xsi:type="dcterms:W3CDTF">2026-02-19T15:41:39Z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0x010100A0A7166C93866F44BBDB1CC195F5E43F</vt:lpwstr>
  </property>
  <property fmtid="{D5CDD505-2E9C-101B-9397-08002B2CF9AE}" pid="3" name="_dlc_DocIdItemGuid">
    <vt:lpwstr>37f43e58-ee27-4b4b-a3ef-246764bdf28a</vt:lpwstr>
  </property>
  <property fmtid="{D5CDD505-2E9C-101B-9397-08002B2CF9AE}" pid="4" name="MediaServiceImageTags">
    <vt:lpwstr/>
  </property>
</Properties>
</file>